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ENTRATA" sheetId="1" r:id="rId1"/>
    <sheet name="SPESA" sheetId="2" r:id="rId2"/>
  </sheets>
  <calcPr calcId="145621"/>
</workbook>
</file>

<file path=xl/calcChain.xml><?xml version="1.0" encoding="utf-8"?>
<calcChain xmlns="http://schemas.openxmlformats.org/spreadsheetml/2006/main">
  <c r="AA17" i="2" l="1"/>
  <c r="AA15" i="2"/>
  <c r="AA16" i="2"/>
  <c r="AA14" i="2"/>
  <c r="AA13" i="2"/>
  <c r="AA12" i="2"/>
  <c r="AA39" i="2" l="1"/>
  <c r="AA37" i="2"/>
  <c r="AA30" i="2"/>
  <c r="AA31" i="2"/>
  <c r="AA32" i="2"/>
  <c r="AA33" i="2"/>
  <c r="AA34" i="2"/>
  <c r="AA29" i="2"/>
  <c r="AA25" i="2"/>
  <c r="C23" i="2"/>
  <c r="AA22" i="2"/>
  <c r="AB39" i="2"/>
  <c r="AB37" i="2"/>
  <c r="AB26" i="2"/>
  <c r="AB27" i="2"/>
  <c r="AB28" i="2"/>
  <c r="AB29" i="2"/>
  <c r="AB25" i="2"/>
  <c r="AB13" i="2"/>
  <c r="AB14" i="2"/>
  <c r="AB15" i="2"/>
  <c r="AB16" i="2"/>
  <c r="AB17" i="2"/>
  <c r="AB18" i="2"/>
  <c r="AB19" i="2"/>
  <c r="AB20" i="2"/>
  <c r="AB21" i="2"/>
  <c r="AB12" i="2"/>
  <c r="AA26" i="2"/>
  <c r="AA27" i="2"/>
  <c r="AA28" i="2"/>
  <c r="AA18" i="2"/>
  <c r="AA19" i="2"/>
  <c r="AA20" i="2"/>
  <c r="AA21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5" i="2"/>
  <c r="AA35" i="2" l="1"/>
  <c r="AB35" i="2"/>
  <c r="AA23" i="2"/>
  <c r="Y23" i="2"/>
  <c r="D23" i="2"/>
  <c r="E23" i="2"/>
  <c r="F23" i="2"/>
  <c r="F41" i="2" s="1"/>
  <c r="G23" i="2"/>
  <c r="H23" i="2"/>
  <c r="H41" i="2" s="1"/>
  <c r="I23" i="2"/>
  <c r="J23" i="2"/>
  <c r="J41" i="2" s="1"/>
  <c r="K23" i="2"/>
  <c r="L23" i="2"/>
  <c r="L41" i="2" s="1"/>
  <c r="M23" i="2"/>
  <c r="N23" i="2"/>
  <c r="N41" i="2" s="1"/>
  <c r="O23" i="2"/>
  <c r="P23" i="2"/>
  <c r="P41" i="2" s="1"/>
  <c r="Q23" i="2"/>
  <c r="R23" i="2"/>
  <c r="R41" i="2" s="1"/>
  <c r="S23" i="2"/>
  <c r="T23" i="2"/>
  <c r="T41" i="2" s="1"/>
  <c r="U23" i="2"/>
  <c r="V23" i="2"/>
  <c r="V41" i="2" s="1"/>
  <c r="W23" i="2"/>
  <c r="X23" i="2"/>
  <c r="Z23" i="2"/>
  <c r="Z41" i="2" s="1"/>
  <c r="C41" i="2"/>
  <c r="D43" i="1"/>
  <c r="C43" i="1"/>
  <c r="D37" i="1"/>
  <c r="C37" i="1"/>
  <c r="D29" i="1"/>
  <c r="C29" i="1"/>
  <c r="D22" i="1"/>
  <c r="C22" i="1"/>
  <c r="D15" i="1"/>
  <c r="C15" i="1"/>
  <c r="C45" i="1" l="1"/>
  <c r="X41" i="2"/>
  <c r="U41" i="2"/>
  <c r="Q41" i="2"/>
  <c r="M41" i="2"/>
  <c r="I41" i="2"/>
  <c r="E41" i="2"/>
  <c r="D41" i="2"/>
  <c r="W41" i="2"/>
  <c r="S41" i="2"/>
  <c r="O41" i="2"/>
  <c r="K41" i="2"/>
  <c r="G41" i="2"/>
  <c r="Y41" i="2"/>
  <c r="D44" i="1"/>
  <c r="D45" i="1" s="1"/>
  <c r="AB23" i="2"/>
  <c r="AB41" i="2" s="1"/>
  <c r="AA41" i="2" l="1"/>
</calcChain>
</file>

<file path=xl/sharedStrings.xml><?xml version="1.0" encoding="utf-8"?>
<sst xmlns="http://schemas.openxmlformats.org/spreadsheetml/2006/main" count="145" uniqueCount="97">
  <si>
    <t>Entrate</t>
  </si>
  <si>
    <t>COMPETENZA</t>
  </si>
  <si>
    <t>CASSA</t>
  </si>
  <si>
    <t>TOTALE GENERALE DELLE ENTRATE</t>
  </si>
  <si>
    <t>Competenza</t>
  </si>
  <si>
    <t>Cassa</t>
  </si>
  <si>
    <t>ALLEGATO 3</t>
  </si>
  <si>
    <t>Enti locali in contabilita finanziaria</t>
  </si>
  <si>
    <t>D.P.C.M. 22/09/2014</t>
  </si>
  <si>
    <t xml:space="preserve">Definizione deglischemi e delle modalità per la pubblicazione su internet dei dati realtivi alle entrate e alla spesa dei </t>
  </si>
  <si>
    <t>bilanci preventivi e consuntivi e dell'indicatore annuale di tempestività dei pagamenti delle pubbliche amministrazioni</t>
  </si>
  <si>
    <t>pubblicato nella Gazz. Uff. 14 novembre 2014, n. 265</t>
  </si>
  <si>
    <t>ENTRATE PER CODIFICA ECONOMICA</t>
  </si>
  <si>
    <t>TITOLO 1 ENTRATE TRIBUTARIE</t>
  </si>
  <si>
    <t>Imposte,  e proventi assimilati</t>
  </si>
  <si>
    <t>Tasse</t>
  </si>
  <si>
    <t>Tributi speciali ed altre entrate tributarie proprie</t>
  </si>
  <si>
    <t>Categoria 1^</t>
  </si>
  <si>
    <t>Categoria 2^</t>
  </si>
  <si>
    <t>Categoria 3^</t>
  </si>
  <si>
    <t>Contributi e trasferimenti correnti dallo Stato</t>
  </si>
  <si>
    <t>Contributi e trasferimenti correnti dalla Regione</t>
  </si>
  <si>
    <t>Contributi e trasferimenti correnti dalla Regione per funzioni delegate</t>
  </si>
  <si>
    <t>Contributi e trasferimenti da parte di organismi comunitari e internazionali</t>
  </si>
  <si>
    <t>Contributi e trasferimenti correnti da altri enti</t>
  </si>
  <si>
    <t>Categoria 4^</t>
  </si>
  <si>
    <t>Categoria 5^</t>
  </si>
  <si>
    <t>TITOLO II - ENTRATE DERIVANTI DA CONTRIBUTI E TRASFERIMENTI CORRENTI DELLO STATO DELLA REGIONE E DI ALTRI ENTI PUBBLICI ANCHE IN RAPPORTO ALL'ESERCIZIO DI FUNZIONI DELEGATE DALLA REGIONE</t>
  </si>
  <si>
    <t>TITOLO III _ Entrate extratributaria</t>
  </si>
  <si>
    <t>Proventi servizi pubblici</t>
  </si>
  <si>
    <t>Proventi di beni comunali</t>
  </si>
  <si>
    <t>Interessi su anticipazioni o crediti</t>
  </si>
  <si>
    <t>Utili netti delle aziende speciali e partecipate, dividendi di società</t>
  </si>
  <si>
    <t>Proventi diversi</t>
  </si>
  <si>
    <t>TOTALE TITOLO III</t>
  </si>
  <si>
    <t>TOTALE TITOLO I</t>
  </si>
  <si>
    <t>TITOLO IV - ENTRATE DERIVANTI DA ALIENAZIONE, DA TRASFERIMENTI DI CAPITALI E DA RISCOSSIONI DI CREDITI</t>
  </si>
  <si>
    <t>Categoria 6^</t>
  </si>
  <si>
    <t>Alienazioni di beni patrimoniali</t>
  </si>
  <si>
    <t>Trasferimenti di capitale dallo Stato</t>
  </si>
  <si>
    <t>Riscossione crediti</t>
  </si>
  <si>
    <t>Trasferimenti di capitale dalla Regione</t>
  </si>
  <si>
    <t>Trasferimenti di capitale da altri Enti del settore pubblico</t>
  </si>
  <si>
    <t>Trasferimenti di capitale da altri soggetti</t>
  </si>
  <si>
    <t>TOTALE TITOLO IV</t>
  </si>
  <si>
    <t>TITOLO V - ENTRATE DERIVANTI DA ACCENSIONI DI PRESTITI</t>
  </si>
  <si>
    <t>Anticipazioni di cassa</t>
  </si>
  <si>
    <t>Finanziamenti a breve termine</t>
  </si>
  <si>
    <t>Assunzione di mutui e prestiti</t>
  </si>
  <si>
    <t>Emissione di prestiti obbligazionari</t>
  </si>
  <si>
    <t>TOTALE TITOLO V</t>
  </si>
  <si>
    <t>TOTALE TITOLO VI- ENTRATE DERIVANTI DA SERVIZI PER CONTO TERZI</t>
  </si>
  <si>
    <t>Spesa</t>
  </si>
  <si>
    <t>Funzioni generali di Amministrazione, gestione e di controllo</t>
  </si>
  <si>
    <t>Funzioni relative alla giustizia</t>
  </si>
  <si>
    <t>Funzioni di polizia locale</t>
  </si>
  <si>
    <t>Funzioni di istruzione pubblica</t>
  </si>
  <si>
    <t>Funzioni relative alla cultura e ai beni culturali</t>
  </si>
  <si>
    <t>Funzioni nel settore sportivo e ricreativo</t>
  </si>
  <si>
    <t>Funzioni nel campo turistico</t>
  </si>
  <si>
    <t>Funzioni nel campo della viabilita e dei trasporti</t>
  </si>
  <si>
    <t>Funzioni riguardanti la gestione del territorio e dell'ambiente</t>
  </si>
  <si>
    <t>Funzioni nel settore sociale</t>
  </si>
  <si>
    <t>Funzioni nel campo dello sviluppo economico</t>
  </si>
  <si>
    <t>Funzioni relative ai servizi produttivi</t>
  </si>
  <si>
    <t>TOTALE SPESE</t>
  </si>
  <si>
    <t>Personale</t>
  </si>
  <si>
    <t>Acquisti di beni di consumo e/o materie prime</t>
  </si>
  <si>
    <t>Prestazione servizi</t>
  </si>
  <si>
    <t>Utilizzo beni di terzi</t>
  </si>
  <si>
    <t>Trasferimenti</t>
  </si>
  <si>
    <t>Interessi passivi e oneri finanziari diversi</t>
  </si>
  <si>
    <t>Imposte e tasse</t>
  </si>
  <si>
    <t>Oneri straordinari della gestione corrente</t>
  </si>
  <si>
    <t>Ammortanmentidi esercizio</t>
  </si>
  <si>
    <t>Fondo svalutazione crediti</t>
  </si>
  <si>
    <t>Fondo di riserva</t>
  </si>
  <si>
    <t>Totale TITOLO 1 SPESE CORRENTI</t>
  </si>
  <si>
    <t>Acquisizione di beni immobili</t>
  </si>
  <si>
    <t>Espropri e servitu onerose</t>
  </si>
  <si>
    <t>Acquisizione di beni specifici per realizzazioni in economia</t>
  </si>
  <si>
    <t>Utilizzo beni di terzi per realizzazioni in economia</t>
  </si>
  <si>
    <t>Incarichi professionali esterni</t>
  </si>
  <si>
    <t>Trasferimenti di capitale</t>
  </si>
  <si>
    <t>Partecipazioni azionarie</t>
  </si>
  <si>
    <t>Conferimenti di capitale</t>
  </si>
  <si>
    <t>Concessione di crediti e anticipazioni</t>
  </si>
  <si>
    <t>Totale TITOLO 2 SPESE IN CONTO CAPITALE</t>
  </si>
  <si>
    <t>Totale TITOLO 3^ SPESE PER RIMBORSO DI PRESTITI</t>
  </si>
  <si>
    <t>Totale TITOLO 4^ SPESE PER SERVIZI PER CONTO TERZI</t>
  </si>
  <si>
    <t>TOTALE SPESE PER CLASSIFICAZIONE FUNZIONALE</t>
  </si>
  <si>
    <t>Acquisizione di beni mobili, macchine e attrezzature</t>
  </si>
  <si>
    <t>Dati CONSUNTIVO anno 2015</t>
  </si>
  <si>
    <t>INTERVENTI FUNZIONI E SERVIZI</t>
  </si>
  <si>
    <r>
      <t xml:space="preserve">Dati </t>
    </r>
    <r>
      <rPr>
        <b/>
        <sz val="11"/>
        <color theme="1"/>
        <rFont val="Calibri"/>
        <family val="2"/>
        <scheme val="minor"/>
      </rPr>
      <t>consuntivo anno 2015</t>
    </r>
  </si>
  <si>
    <t>(*) I dati previsionali indicano le previsioni di competenza e di cassa, i dati di rendiconto indicano gli accertamenti e i pagamenti</t>
  </si>
  <si>
    <t>(*) I dati previsionali indicano le previsioni di competenza e di cassa, i dati di rendiconto indicano gli impegni e i pagamenti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</si>
</sst>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2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Fill="1" applyBorder="1"/>
    <xf numFmtId="0" fontId="0" fillId="0" borderId="8" xfId="0" applyBorder="1" applyAlignment="1">
      <alignment horizontal="center"/>
    </xf>
    <xf numFmtId="0" fontId="0" fillId="0" borderId="9" xfId="0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/>
    <xf numFmtId="4" fontId="0" fillId="0" borderId="6" xfId="0" applyNumberFormat="1" applyBorder="1"/>
    <xf numFmtId="4" fontId="0" fillId="0" borderId="9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3" borderId="3" xfId="0" applyNumberFormat="1" applyFill="1" applyBorder="1"/>
    <xf numFmtId="4" fontId="0" fillId="3" borderId="4" xfId="0" applyNumberFormat="1" applyFill="1" applyBorder="1"/>
    <xf numFmtId="4" fontId="1" fillId="0" borderId="1" xfId="0" applyNumberFormat="1" applyFont="1" applyBorder="1"/>
    <xf numFmtId="4" fontId="1" fillId="2" borderId="1" xfId="0" applyNumberFormat="1" applyFont="1" applyFill="1" applyBorder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11" xfId="0" applyBorder="1"/>
    <xf numFmtId="0" fontId="0" fillId="0" borderId="14" xfId="0" applyBorder="1"/>
    <xf numFmtId="0" fontId="1" fillId="3" borderId="14" xfId="0" applyFont="1" applyFill="1" applyBorder="1"/>
    <xf numFmtId="0" fontId="1" fillId="3" borderId="11" xfId="0" applyFont="1" applyFill="1" applyBorder="1"/>
    <xf numFmtId="0" fontId="0" fillId="0" borderId="11" xfId="0" applyFont="1" applyBorder="1"/>
    <xf numFmtId="4" fontId="0" fillId="0" borderId="13" xfId="0" applyNumberFormat="1" applyBorder="1"/>
    <xf numFmtId="4" fontId="0" fillId="0" borderId="11" xfId="0" applyNumberFormat="1" applyBorder="1"/>
    <xf numFmtId="4" fontId="0" fillId="0" borderId="16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1" fillId="0" borderId="11" xfId="0" applyNumberFormat="1" applyFont="1" applyBorder="1"/>
    <xf numFmtId="4" fontId="1" fillId="0" borderId="14" xfId="0" applyNumberFormat="1" applyFont="1" applyBorder="1"/>
    <xf numFmtId="4" fontId="1" fillId="0" borderId="16" xfId="0" applyNumberFormat="1" applyFont="1" applyBorder="1"/>
    <xf numFmtId="0" fontId="1" fillId="0" borderId="0" xfId="0" applyFont="1"/>
    <xf numFmtId="0" fontId="1" fillId="0" borderId="19" xfId="0" applyFont="1" applyBorder="1" applyAlignment="1"/>
    <xf numFmtId="0" fontId="0" fillId="0" borderId="20" xfId="0" applyBorder="1"/>
    <xf numFmtId="0" fontId="1" fillId="3" borderId="3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0" fillId="0" borderId="11" xfId="0" applyFill="1" applyBorder="1"/>
    <xf numFmtId="0" fontId="1" fillId="0" borderId="17" xfId="0" applyFont="1" applyBorder="1" applyAlignment="1"/>
    <xf numFmtId="4" fontId="1" fillId="0" borderId="2" xfId="0" applyNumberFormat="1" applyFont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2" fillId="3" borderId="17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1" fillId="2" borderId="22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28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22" workbookViewId="0">
      <selection activeCell="B50" sqref="B50"/>
    </sheetView>
  </sheetViews>
  <sheetFormatPr defaultRowHeight="15" x14ac:dyDescent="0.25"/>
  <cols>
    <col min="1" max="1" width="17.5703125" bestFit="1" customWidth="1"/>
    <col min="2" max="2" width="100.7109375" customWidth="1"/>
    <col min="3" max="3" width="14" bestFit="1" customWidth="1"/>
    <col min="4" max="4" width="11.7109375" bestFit="1" customWidth="1"/>
  </cols>
  <sheetData>
    <row r="1" spans="1:4" x14ac:dyDescent="0.25">
      <c r="A1" s="39" t="s">
        <v>6</v>
      </c>
      <c r="B1" s="39"/>
      <c r="C1" s="39"/>
      <c r="D1" s="39"/>
    </row>
    <row r="2" spans="1:4" x14ac:dyDescent="0.25">
      <c r="A2" s="39" t="s">
        <v>7</v>
      </c>
      <c r="B2" s="39"/>
      <c r="C2" s="39"/>
      <c r="D2" s="39"/>
    </row>
    <row r="3" spans="1:4" x14ac:dyDescent="0.25">
      <c r="A3" s="42" t="s">
        <v>8</v>
      </c>
      <c r="B3" s="42"/>
      <c r="C3" s="42"/>
    </row>
    <row r="4" spans="1:4" x14ac:dyDescent="0.25">
      <c r="A4" s="43" t="s">
        <v>9</v>
      </c>
      <c r="B4" s="43"/>
      <c r="C4" s="43"/>
    </row>
    <row r="5" spans="1:4" x14ac:dyDescent="0.25">
      <c r="A5" s="43" t="s">
        <v>10</v>
      </c>
      <c r="B5" s="43"/>
      <c r="C5" s="43"/>
    </row>
    <row r="6" spans="1:4" x14ac:dyDescent="0.25">
      <c r="A6" t="s">
        <v>11</v>
      </c>
    </row>
    <row r="8" spans="1:4" x14ac:dyDescent="0.25">
      <c r="A8" s="30" t="s">
        <v>0</v>
      </c>
      <c r="B8" s="30"/>
    </row>
    <row r="9" spans="1:4" ht="15.75" thickBot="1" x14ac:dyDescent="0.3">
      <c r="A9" s="44" t="s">
        <v>92</v>
      </c>
      <c r="B9" s="44"/>
    </row>
    <row r="10" spans="1:4" ht="31.5" customHeight="1" thickTop="1" thickBot="1" x14ac:dyDescent="0.3">
      <c r="A10" s="40" t="s">
        <v>12</v>
      </c>
      <c r="B10" s="41"/>
      <c r="C10" s="15" t="s">
        <v>1</v>
      </c>
      <c r="D10" s="16" t="s">
        <v>2</v>
      </c>
    </row>
    <row r="11" spans="1:4" ht="15.75" thickTop="1" x14ac:dyDescent="0.25">
      <c r="A11" s="32"/>
      <c r="B11" s="31" t="s">
        <v>13</v>
      </c>
      <c r="C11" s="7"/>
      <c r="D11" s="9"/>
    </row>
    <row r="12" spans="1:4" x14ac:dyDescent="0.25">
      <c r="A12" s="3" t="s">
        <v>17</v>
      </c>
      <c r="B12" s="4" t="s">
        <v>14</v>
      </c>
      <c r="C12" s="8">
        <v>51023.56</v>
      </c>
      <c r="D12" s="8"/>
    </row>
    <row r="13" spans="1:4" x14ac:dyDescent="0.25">
      <c r="A13" s="3" t="s">
        <v>18</v>
      </c>
      <c r="B13" s="4" t="s">
        <v>15</v>
      </c>
      <c r="C13" s="8">
        <v>170538.88</v>
      </c>
      <c r="D13" s="8"/>
    </row>
    <row r="14" spans="1:4" ht="15.75" thickBot="1" x14ac:dyDescent="0.3">
      <c r="A14" s="3" t="s">
        <v>19</v>
      </c>
      <c r="B14" s="4" t="s">
        <v>16</v>
      </c>
      <c r="C14" s="8">
        <v>214588.21</v>
      </c>
      <c r="D14" s="8"/>
    </row>
    <row r="15" spans="1:4" ht="16.5" customHeight="1" thickTop="1" thickBot="1" x14ac:dyDescent="0.3">
      <c r="A15" s="5"/>
      <c r="B15" s="33" t="s">
        <v>35</v>
      </c>
      <c r="C15" s="11">
        <f>SUM(C12:C14)</f>
        <v>436150.65</v>
      </c>
      <c r="D15" s="11">
        <f>SUM(D12:D14)</f>
        <v>0</v>
      </c>
    </row>
    <row r="16" spans="1:4" ht="36" customHeight="1" thickTop="1" thickBot="1" x14ac:dyDescent="0.3">
      <c r="A16" s="1"/>
      <c r="B16" s="34" t="s">
        <v>27</v>
      </c>
      <c r="C16" s="7"/>
      <c r="D16" s="9"/>
    </row>
    <row r="17" spans="1:4" ht="15.75" thickTop="1" x14ac:dyDescent="0.25">
      <c r="A17" s="3" t="s">
        <v>17</v>
      </c>
      <c r="B17" s="4" t="s">
        <v>20</v>
      </c>
      <c r="C17" s="8">
        <v>35399.279999999999</v>
      </c>
      <c r="D17" s="8"/>
    </row>
    <row r="18" spans="1:4" x14ac:dyDescent="0.25">
      <c r="A18" s="3" t="s">
        <v>18</v>
      </c>
      <c r="B18" s="4" t="s">
        <v>21</v>
      </c>
      <c r="C18" s="8">
        <v>591277.5</v>
      </c>
      <c r="D18" s="8"/>
    </row>
    <row r="19" spans="1:4" x14ac:dyDescent="0.25">
      <c r="A19" s="3" t="s">
        <v>19</v>
      </c>
      <c r="B19" s="4" t="s">
        <v>22</v>
      </c>
      <c r="C19" s="8">
        <v>152324.74</v>
      </c>
      <c r="D19" s="8"/>
    </row>
    <row r="20" spans="1:4" x14ac:dyDescent="0.25">
      <c r="A20" s="3" t="s">
        <v>25</v>
      </c>
      <c r="B20" s="4" t="s">
        <v>23</v>
      </c>
      <c r="C20" s="8"/>
      <c r="D20" s="8"/>
    </row>
    <row r="21" spans="1:4" ht="15.75" thickBot="1" x14ac:dyDescent="0.3">
      <c r="A21" s="3" t="s">
        <v>26</v>
      </c>
      <c r="B21" s="4" t="s">
        <v>24</v>
      </c>
      <c r="C21" s="8">
        <v>8392.4699999999993</v>
      </c>
      <c r="D21" s="8"/>
    </row>
    <row r="22" spans="1:4" ht="16.5" thickTop="1" thickBot="1" x14ac:dyDescent="0.3">
      <c r="A22" s="5"/>
      <c r="B22" s="6" t="s">
        <v>34</v>
      </c>
      <c r="C22" s="11">
        <f>SUM(C17:C21)</f>
        <v>787393.99</v>
      </c>
      <c r="D22" s="11">
        <f>SUM(D17:D21)</f>
        <v>0</v>
      </c>
    </row>
    <row r="23" spans="1:4" ht="15.75" thickTop="1" x14ac:dyDescent="0.25">
      <c r="A23" s="1"/>
      <c r="B23" s="2" t="s">
        <v>28</v>
      </c>
      <c r="C23" s="22"/>
      <c r="D23" s="9"/>
    </row>
    <row r="24" spans="1:4" x14ac:dyDescent="0.25">
      <c r="A24" s="3" t="s">
        <v>17</v>
      </c>
      <c r="B24" s="4" t="s">
        <v>29</v>
      </c>
      <c r="C24" s="22">
        <v>26774.51</v>
      </c>
      <c r="D24" s="22"/>
    </row>
    <row r="25" spans="1:4" x14ac:dyDescent="0.25">
      <c r="A25" s="3" t="s">
        <v>18</v>
      </c>
      <c r="B25" s="4" t="s">
        <v>30</v>
      </c>
      <c r="C25" s="8">
        <v>22074.13</v>
      </c>
      <c r="D25" s="8"/>
    </row>
    <row r="26" spans="1:4" x14ac:dyDescent="0.25">
      <c r="A26" s="3" t="s">
        <v>19</v>
      </c>
      <c r="B26" s="4" t="s">
        <v>31</v>
      </c>
      <c r="C26" s="8">
        <v>10.27</v>
      </c>
      <c r="D26" s="8"/>
    </row>
    <row r="27" spans="1:4" x14ac:dyDescent="0.25">
      <c r="A27" s="3" t="s">
        <v>25</v>
      </c>
      <c r="B27" s="4" t="s">
        <v>32</v>
      </c>
      <c r="C27" s="8"/>
      <c r="D27" s="8"/>
    </row>
    <row r="28" spans="1:4" ht="15.75" thickBot="1" x14ac:dyDescent="0.3">
      <c r="A28" s="3" t="s">
        <v>26</v>
      </c>
      <c r="B28" s="4" t="s">
        <v>33</v>
      </c>
      <c r="C28" s="8">
        <v>22766.9</v>
      </c>
      <c r="D28" s="8"/>
    </row>
    <row r="29" spans="1:4" ht="16.5" thickTop="1" thickBot="1" x14ac:dyDescent="0.3">
      <c r="A29" s="5"/>
      <c r="B29" s="6" t="s">
        <v>34</v>
      </c>
      <c r="C29" s="11">
        <f>SUM(C24:C28)</f>
        <v>71625.81</v>
      </c>
      <c r="D29" s="11">
        <f>SUM(D24:D28)</f>
        <v>0</v>
      </c>
    </row>
    <row r="30" spans="1:4" ht="15.75" thickTop="1" x14ac:dyDescent="0.25">
      <c r="A30" s="1"/>
      <c r="B30" s="2" t="s">
        <v>36</v>
      </c>
      <c r="C30" s="7"/>
      <c r="D30" s="9"/>
    </row>
    <row r="31" spans="1:4" x14ac:dyDescent="0.25">
      <c r="A31" s="3" t="s">
        <v>17</v>
      </c>
      <c r="B31" s="4" t="s">
        <v>38</v>
      </c>
      <c r="C31" s="8">
        <v>13200</v>
      </c>
      <c r="D31" s="8"/>
    </row>
    <row r="32" spans="1:4" x14ac:dyDescent="0.25">
      <c r="A32" s="3" t="s">
        <v>18</v>
      </c>
      <c r="B32" s="4" t="s">
        <v>39</v>
      </c>
      <c r="C32" s="8"/>
      <c r="D32" s="8"/>
    </row>
    <row r="33" spans="1:4" x14ac:dyDescent="0.25">
      <c r="A33" s="3" t="s">
        <v>19</v>
      </c>
      <c r="B33" s="4" t="s">
        <v>41</v>
      </c>
      <c r="C33" s="8">
        <v>2335375.65</v>
      </c>
      <c r="D33" s="8"/>
    </row>
    <row r="34" spans="1:4" x14ac:dyDescent="0.25">
      <c r="A34" s="3" t="s">
        <v>25</v>
      </c>
      <c r="B34" s="4" t="s">
        <v>42</v>
      </c>
      <c r="C34" s="8">
        <v>243751.15</v>
      </c>
      <c r="D34" s="8"/>
    </row>
    <row r="35" spans="1:4" x14ac:dyDescent="0.25">
      <c r="A35" s="3" t="s">
        <v>26</v>
      </c>
      <c r="B35" s="4" t="s">
        <v>43</v>
      </c>
      <c r="C35" s="8">
        <v>2008.18</v>
      </c>
      <c r="D35" s="8"/>
    </row>
    <row r="36" spans="1:4" ht="15.75" thickBot="1" x14ac:dyDescent="0.3">
      <c r="A36" s="3" t="s">
        <v>37</v>
      </c>
      <c r="B36" s="35" t="s">
        <v>40</v>
      </c>
      <c r="C36" s="23"/>
      <c r="D36" s="23"/>
    </row>
    <row r="37" spans="1:4" ht="16.5" thickTop="1" thickBot="1" x14ac:dyDescent="0.3">
      <c r="A37" s="5"/>
      <c r="B37" s="6" t="s">
        <v>44</v>
      </c>
      <c r="C37" s="11">
        <f>SUM(C31:C35)</f>
        <v>2594334.98</v>
      </c>
      <c r="D37" s="11">
        <f>SUM(D31:D35)</f>
        <v>0</v>
      </c>
    </row>
    <row r="38" spans="1:4" ht="15.75" thickTop="1" x14ac:dyDescent="0.25">
      <c r="A38" s="1"/>
      <c r="B38" s="2" t="s">
        <v>45</v>
      </c>
      <c r="C38" s="7"/>
      <c r="D38" s="9"/>
    </row>
    <row r="39" spans="1:4" x14ac:dyDescent="0.25">
      <c r="A39" s="3" t="s">
        <v>17</v>
      </c>
      <c r="B39" s="4" t="s">
        <v>46</v>
      </c>
      <c r="C39" s="8"/>
      <c r="D39" s="10"/>
    </row>
    <row r="40" spans="1:4" x14ac:dyDescent="0.25">
      <c r="A40" s="3" t="s">
        <v>18</v>
      </c>
      <c r="B40" s="4" t="s">
        <v>47</v>
      </c>
      <c r="C40" s="8"/>
      <c r="D40" s="10"/>
    </row>
    <row r="41" spans="1:4" x14ac:dyDescent="0.25">
      <c r="A41" s="3" t="s">
        <v>19</v>
      </c>
      <c r="B41" s="4" t="s">
        <v>48</v>
      </c>
      <c r="C41" s="8">
        <v>50519.5</v>
      </c>
      <c r="D41" s="10"/>
    </row>
    <row r="42" spans="1:4" ht="15.75" thickBot="1" x14ac:dyDescent="0.3">
      <c r="A42" s="3" t="s">
        <v>25</v>
      </c>
      <c r="B42" s="4" t="s">
        <v>49</v>
      </c>
      <c r="C42" s="8"/>
      <c r="D42" s="10"/>
    </row>
    <row r="43" spans="1:4" ht="16.5" thickTop="1" thickBot="1" x14ac:dyDescent="0.3">
      <c r="A43" s="5"/>
      <c r="B43" s="6" t="s">
        <v>50</v>
      </c>
      <c r="C43" s="11">
        <f>SUM(C39:C42)</f>
        <v>50519.5</v>
      </c>
      <c r="D43" s="12">
        <f>SUM(D39:D42)</f>
        <v>0</v>
      </c>
    </row>
    <row r="44" spans="1:4" ht="16.5" thickTop="1" thickBot="1" x14ac:dyDescent="0.3">
      <c r="B44" s="36" t="s">
        <v>51</v>
      </c>
      <c r="C44" s="13">
        <v>343210.04</v>
      </c>
      <c r="D44" s="13" t="e">
        <f>SUM(D15+D22+D29+D37+D43+#REF!+#REF!+#REF!)</f>
        <v>#REF!</v>
      </c>
    </row>
    <row r="45" spans="1:4" ht="16.5" thickTop="1" thickBot="1" x14ac:dyDescent="0.3">
      <c r="A45" s="38" t="s">
        <v>3</v>
      </c>
      <c r="B45" s="38"/>
      <c r="C45" s="14">
        <f>SUM(C15+C22+C29+C37+C43+C44)</f>
        <v>4283234.97</v>
      </c>
      <c r="D45" s="14" t="e">
        <f>SUM(D44)</f>
        <v>#REF!</v>
      </c>
    </row>
    <row r="46" spans="1:4" ht="15.75" thickTop="1" x14ac:dyDescent="0.25">
      <c r="B46" t="s">
        <v>95</v>
      </c>
    </row>
  </sheetData>
  <mergeCells count="8">
    <mergeCell ref="A45:B45"/>
    <mergeCell ref="A1:D1"/>
    <mergeCell ref="A2:D2"/>
    <mergeCell ref="A10:B10"/>
    <mergeCell ref="A3:C3"/>
    <mergeCell ref="A4:C4"/>
    <mergeCell ref="A5:C5"/>
    <mergeCell ref="A9:B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tabSelected="1" topLeftCell="F1" workbookViewId="0">
      <selection activeCell="Y13" sqref="Y13"/>
    </sheetView>
  </sheetViews>
  <sheetFormatPr defaultRowHeight="15" x14ac:dyDescent="0.25"/>
  <cols>
    <col min="1" max="1" width="5.140625" customWidth="1"/>
    <col min="2" max="2" width="54" customWidth="1"/>
    <col min="3" max="3" width="20.28515625" customWidth="1"/>
    <col min="4" max="4" width="11.7109375" bestFit="1" customWidth="1"/>
    <col min="5" max="5" width="12.140625" bestFit="1" customWidth="1"/>
    <col min="7" max="7" width="12.140625" bestFit="1" customWidth="1"/>
    <col min="9" max="9" width="12.140625" bestFit="1" customWidth="1"/>
    <col min="11" max="11" width="12.140625" bestFit="1" customWidth="1"/>
    <col min="12" max="12" width="8.140625" bestFit="1" customWidth="1"/>
    <col min="13" max="13" width="12.140625" bestFit="1" customWidth="1"/>
    <col min="14" max="14" width="10.42578125" customWidth="1"/>
    <col min="15" max="15" width="12.140625" bestFit="1" customWidth="1"/>
    <col min="17" max="17" width="12.140625" bestFit="1" customWidth="1"/>
    <col min="19" max="19" width="12.140625" bestFit="1" customWidth="1"/>
    <col min="20" max="20" width="10.140625" bestFit="1" customWidth="1"/>
    <col min="21" max="21" width="12.140625" bestFit="1" customWidth="1"/>
    <col min="22" max="22" width="10.140625" bestFit="1" customWidth="1"/>
    <col min="23" max="23" width="12.140625" bestFit="1" customWidth="1"/>
    <col min="25" max="25" width="12.140625" bestFit="1" customWidth="1"/>
    <col min="26" max="26" width="10.140625" bestFit="1" customWidth="1"/>
    <col min="27" max="27" width="12.7109375" bestFit="1" customWidth="1"/>
    <col min="28" max="28" width="11.7109375" bestFit="1" customWidth="1"/>
  </cols>
  <sheetData>
    <row r="1" spans="1:28" x14ac:dyDescent="0.25">
      <c r="A1" s="39" t="s">
        <v>6</v>
      </c>
      <c r="B1" s="39"/>
      <c r="C1" s="39"/>
    </row>
    <row r="2" spans="1:28" x14ac:dyDescent="0.25">
      <c r="A2" s="39" t="s">
        <v>7</v>
      </c>
      <c r="B2" s="39"/>
      <c r="C2" s="39"/>
    </row>
    <row r="3" spans="1:28" x14ac:dyDescent="0.25">
      <c r="A3" s="42" t="s">
        <v>8</v>
      </c>
      <c r="B3" s="42"/>
      <c r="C3" s="42"/>
    </row>
    <row r="4" spans="1:28" x14ac:dyDescent="0.25">
      <c r="A4" s="43" t="s">
        <v>9</v>
      </c>
      <c r="B4" s="43"/>
      <c r="C4" s="43"/>
    </row>
    <row r="5" spans="1:28" x14ac:dyDescent="0.25">
      <c r="A5" s="43" t="s">
        <v>10</v>
      </c>
      <c r="B5" s="43"/>
      <c r="C5" s="43"/>
    </row>
    <row r="6" spans="1:28" x14ac:dyDescent="0.25">
      <c r="A6" t="s">
        <v>11</v>
      </c>
    </row>
    <row r="8" spans="1:28" x14ac:dyDescent="0.25">
      <c r="A8" s="30" t="s">
        <v>52</v>
      </c>
      <c r="B8" s="30"/>
    </row>
    <row r="9" spans="1:28" ht="15.75" thickBot="1" x14ac:dyDescent="0.3">
      <c r="A9" s="52" t="s">
        <v>94</v>
      </c>
      <c r="B9" s="52"/>
      <c r="C9">
        <v>1</v>
      </c>
      <c r="E9">
        <v>2</v>
      </c>
      <c r="G9">
        <v>3</v>
      </c>
      <c r="I9">
        <v>4</v>
      </c>
      <c r="K9">
        <v>5</v>
      </c>
      <c r="M9">
        <v>6</v>
      </c>
      <c r="O9">
        <v>7</v>
      </c>
      <c r="Q9">
        <v>8</v>
      </c>
      <c r="S9">
        <v>9</v>
      </c>
      <c r="U9">
        <v>10</v>
      </c>
      <c r="W9">
        <v>11</v>
      </c>
      <c r="Y9">
        <v>12</v>
      </c>
    </row>
    <row r="10" spans="1:28" ht="48" customHeight="1" thickTop="1" x14ac:dyDescent="0.25">
      <c r="A10" s="47" t="s">
        <v>93</v>
      </c>
      <c r="B10" s="48"/>
      <c r="C10" s="53" t="s">
        <v>53</v>
      </c>
      <c r="D10" s="51"/>
      <c r="E10" s="51" t="s">
        <v>54</v>
      </c>
      <c r="F10" s="51"/>
      <c r="G10" s="51" t="s">
        <v>55</v>
      </c>
      <c r="H10" s="51"/>
      <c r="I10" s="51" t="s">
        <v>56</v>
      </c>
      <c r="J10" s="51"/>
      <c r="K10" s="51" t="s">
        <v>57</v>
      </c>
      <c r="L10" s="51"/>
      <c r="M10" s="51" t="s">
        <v>58</v>
      </c>
      <c r="N10" s="51"/>
      <c r="O10" s="51" t="s">
        <v>59</v>
      </c>
      <c r="P10" s="51"/>
      <c r="Q10" s="51" t="s">
        <v>60</v>
      </c>
      <c r="R10" s="51"/>
      <c r="S10" s="51" t="s">
        <v>61</v>
      </c>
      <c r="T10" s="51"/>
      <c r="U10" s="51" t="s">
        <v>62</v>
      </c>
      <c r="V10" s="51"/>
      <c r="W10" s="51" t="s">
        <v>63</v>
      </c>
      <c r="X10" s="51"/>
      <c r="Y10" s="51" t="s">
        <v>64</v>
      </c>
      <c r="Z10" s="51"/>
      <c r="AA10" s="51" t="s">
        <v>65</v>
      </c>
      <c r="AB10" s="51"/>
    </row>
    <row r="11" spans="1:28" ht="15.75" thickBot="1" x14ac:dyDescent="0.3">
      <c r="A11" s="49"/>
      <c r="B11" s="50"/>
      <c r="C11" s="54" t="s">
        <v>4</v>
      </c>
      <c r="D11" s="55" t="s">
        <v>5</v>
      </c>
      <c r="E11" s="56" t="s">
        <v>4</v>
      </c>
      <c r="F11" s="55" t="s">
        <v>5</v>
      </c>
      <c r="G11" s="56" t="s">
        <v>4</v>
      </c>
      <c r="H11" s="55" t="s">
        <v>5</v>
      </c>
      <c r="I11" s="56" t="s">
        <v>4</v>
      </c>
      <c r="J11" s="55" t="s">
        <v>5</v>
      </c>
      <c r="K11" s="56" t="s">
        <v>4</v>
      </c>
      <c r="L11" s="55" t="s">
        <v>5</v>
      </c>
      <c r="M11" s="56" t="s">
        <v>4</v>
      </c>
      <c r="N11" s="55" t="s">
        <v>5</v>
      </c>
      <c r="O11" s="56" t="s">
        <v>4</v>
      </c>
      <c r="P11" s="55" t="s">
        <v>5</v>
      </c>
      <c r="Q11" s="56" t="s">
        <v>4</v>
      </c>
      <c r="R11" s="55" t="s">
        <v>5</v>
      </c>
      <c r="S11" s="56" t="s">
        <v>4</v>
      </c>
      <c r="T11" s="55" t="s">
        <v>5</v>
      </c>
      <c r="U11" s="56" t="s">
        <v>4</v>
      </c>
      <c r="V11" s="55" t="s">
        <v>5</v>
      </c>
      <c r="W11" s="56" t="s">
        <v>4</v>
      </c>
      <c r="X11" s="55" t="s">
        <v>5</v>
      </c>
      <c r="Y11" s="56" t="s">
        <v>4</v>
      </c>
      <c r="Z11" s="55" t="s">
        <v>5</v>
      </c>
      <c r="AA11" s="56" t="s">
        <v>4</v>
      </c>
      <c r="AB11" s="55" t="s">
        <v>5</v>
      </c>
    </row>
    <row r="12" spans="1:28" ht="15.75" thickTop="1" x14ac:dyDescent="0.25">
      <c r="A12" s="18">
        <v>1</v>
      </c>
      <c r="B12" s="17" t="s">
        <v>66</v>
      </c>
      <c r="C12" s="23">
        <v>148981.1</v>
      </c>
      <c r="D12" s="23"/>
      <c r="E12" s="23"/>
      <c r="F12" s="23"/>
      <c r="G12" s="23">
        <v>29350.6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>
        <v>47862.46</v>
      </c>
      <c r="V12" s="23"/>
      <c r="W12" s="23"/>
      <c r="X12" s="23"/>
      <c r="Y12" s="23"/>
      <c r="Z12" s="23"/>
      <c r="AA12" s="25">
        <f>C12+E12+G12+I12+K12+M12+O12+Q12+S12+U12+W12+Y12</f>
        <v>226194.16</v>
      </c>
      <c r="AB12" s="24">
        <f>SUM(D12+F12+H12+J12+L12+N12+P12+R12+T12+V12+X12+Z12)</f>
        <v>0</v>
      </c>
    </row>
    <row r="13" spans="1:28" x14ac:dyDescent="0.25">
      <c r="A13" s="18">
        <v>2</v>
      </c>
      <c r="B13" s="17" t="s">
        <v>67</v>
      </c>
      <c r="C13" s="23">
        <v>10815.77</v>
      </c>
      <c r="D13" s="23"/>
      <c r="E13" s="23"/>
      <c r="F13" s="23"/>
      <c r="G13" s="23">
        <v>1538.67</v>
      </c>
      <c r="H13" s="23"/>
      <c r="I13" s="23">
        <v>5182.18</v>
      </c>
      <c r="J13" s="23"/>
      <c r="K13" s="23">
        <v>5730.48</v>
      </c>
      <c r="L13" s="23"/>
      <c r="M13" s="23"/>
      <c r="N13" s="23"/>
      <c r="O13" s="23"/>
      <c r="P13" s="23"/>
      <c r="Q13" s="23">
        <v>797.07</v>
      </c>
      <c r="R13" s="23"/>
      <c r="S13" s="23">
        <v>1032.92</v>
      </c>
      <c r="T13" s="23"/>
      <c r="U13" s="23"/>
      <c r="V13" s="23"/>
      <c r="W13" s="23"/>
      <c r="X13" s="23"/>
      <c r="Y13" s="23"/>
      <c r="Z13" s="23"/>
      <c r="AA13" s="25">
        <f>C13+E13+G13+I13+K13+M13+O13+Q13+S13+U13+W13+Y13</f>
        <v>25097.090000000004</v>
      </c>
      <c r="AB13" s="24">
        <f>SUM(D13+F13+H13+J13+L13+N13+P13+R13+T13+V13+X13+Z13)</f>
        <v>0</v>
      </c>
    </row>
    <row r="14" spans="1:28" x14ac:dyDescent="0.25">
      <c r="A14" s="18">
        <v>3</v>
      </c>
      <c r="B14" s="17" t="s">
        <v>68</v>
      </c>
      <c r="C14" s="23">
        <v>82730.62</v>
      </c>
      <c r="D14" s="23"/>
      <c r="E14" s="23"/>
      <c r="F14" s="23"/>
      <c r="G14" s="23">
        <v>431.7</v>
      </c>
      <c r="H14" s="23"/>
      <c r="I14" s="23">
        <v>38854.129999999997</v>
      </c>
      <c r="J14" s="23"/>
      <c r="K14" s="23">
        <v>3440</v>
      </c>
      <c r="L14" s="23"/>
      <c r="M14" s="23"/>
      <c r="N14" s="23"/>
      <c r="O14" s="23"/>
      <c r="P14" s="23"/>
      <c r="Q14" s="23">
        <v>39266.449999999997</v>
      </c>
      <c r="R14" s="23"/>
      <c r="S14" s="23"/>
      <c r="T14" s="23"/>
      <c r="U14" s="23">
        <v>8687.92</v>
      </c>
      <c r="V14" s="23"/>
      <c r="W14" s="23"/>
      <c r="X14" s="23"/>
      <c r="Y14" s="23"/>
      <c r="Z14" s="23"/>
      <c r="AA14" s="25">
        <f>C14+E14+G14+I14+K14+M14+O14+Q14+S14+U14+W14+Y14</f>
        <v>173410.81999999998</v>
      </c>
      <c r="AB14" s="24">
        <f>SUM(D14+F14+H14+J14+L14+N14+P14+R14+T14+V14+X14+Z14)</f>
        <v>0</v>
      </c>
    </row>
    <row r="15" spans="1:28" x14ac:dyDescent="0.25">
      <c r="A15" s="18">
        <v>4</v>
      </c>
      <c r="B15" s="17" t="s">
        <v>69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5">
        <f>C15+E15+G15+I15+K15+M15+O15+Q15+S15+U15+W15+Y15</f>
        <v>0</v>
      </c>
      <c r="AB15" s="24">
        <f>SUM(D15+F15+H15+J15+L15+N15+P15+R15+T15+V15+X15+Z15)</f>
        <v>0</v>
      </c>
    </row>
    <row r="16" spans="1:28" x14ac:dyDescent="0.25">
      <c r="A16" s="18">
        <v>5</v>
      </c>
      <c r="B16" s="17" t="s">
        <v>70</v>
      </c>
      <c r="C16" s="23">
        <v>41510.32</v>
      </c>
      <c r="D16" s="23"/>
      <c r="E16" s="23"/>
      <c r="F16" s="23"/>
      <c r="G16" s="23"/>
      <c r="H16" s="23"/>
      <c r="I16" s="23">
        <v>13292.68</v>
      </c>
      <c r="J16" s="23"/>
      <c r="K16" s="23">
        <v>4275.71</v>
      </c>
      <c r="L16" s="23"/>
      <c r="M16" s="23"/>
      <c r="N16" s="23"/>
      <c r="O16" s="23">
        <v>5668.18</v>
      </c>
      <c r="P16" s="23"/>
      <c r="Q16" s="23"/>
      <c r="R16" s="23"/>
      <c r="S16" s="23">
        <v>61506.98</v>
      </c>
      <c r="T16" s="23"/>
      <c r="U16" s="23">
        <v>105944.21</v>
      </c>
      <c r="V16" s="23"/>
      <c r="W16" s="23">
        <v>4000</v>
      </c>
      <c r="X16" s="23"/>
      <c r="Y16" s="23"/>
      <c r="Z16" s="23"/>
      <c r="AA16" s="25">
        <f>C16+E16+G16+I16+K16+M16+O16+Q16+S16+U16+W16+Y16</f>
        <v>236198.08000000002</v>
      </c>
      <c r="AB16" s="24">
        <f>SUM(D16+F16+H16+J16+L16+N16+P16+R16+T16+V16+X16+Z16)</f>
        <v>0</v>
      </c>
    </row>
    <row r="17" spans="1:28" x14ac:dyDescent="0.25">
      <c r="A17" s="18">
        <v>6</v>
      </c>
      <c r="B17" s="17" t="s">
        <v>71</v>
      </c>
      <c r="C17" s="23">
        <v>2757.98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>
        <v>1638.03</v>
      </c>
      <c r="P17" s="23"/>
      <c r="Q17" s="23">
        <v>3847.98</v>
      </c>
      <c r="R17" s="23"/>
      <c r="S17" s="23">
        <v>533.17999999999995</v>
      </c>
      <c r="T17" s="23"/>
      <c r="U17" s="23"/>
      <c r="V17" s="23"/>
      <c r="W17" s="23"/>
      <c r="X17" s="23"/>
      <c r="Y17" s="23"/>
      <c r="Z17" s="23"/>
      <c r="AA17" s="25">
        <f>C17+E17+G17+I17+K17+M17+O17+Q17+S17+U17+W17+Y17</f>
        <v>8777.17</v>
      </c>
      <c r="AB17" s="24">
        <f>SUM(D17+F17+H17+J17+L17+N17+P17+R17+T17+V17+X17+Z17)</f>
        <v>0</v>
      </c>
    </row>
    <row r="18" spans="1:28" x14ac:dyDescent="0.25">
      <c r="A18" s="18">
        <v>7</v>
      </c>
      <c r="B18" s="17" t="s">
        <v>72</v>
      </c>
      <c r="C18" s="23">
        <v>15536.72</v>
      </c>
      <c r="D18" s="23"/>
      <c r="E18" s="23"/>
      <c r="F18" s="23"/>
      <c r="G18" s="23">
        <v>115.4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5">
        <f>C18+E18+G18+I18+K18+M18+O18+Q18+S18+U18+W18+Y18</f>
        <v>15652.119999999999</v>
      </c>
      <c r="AB18" s="24">
        <f>SUM(D18+F18+H18+J18+L18+N18+P18+R18+T18+V18+X18+Z18)</f>
        <v>0</v>
      </c>
    </row>
    <row r="19" spans="1:28" x14ac:dyDescent="0.25">
      <c r="A19" s="18">
        <v>8</v>
      </c>
      <c r="B19" s="17" t="s">
        <v>73</v>
      </c>
      <c r="C19" s="23">
        <v>12365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5">
        <f>C19+E19+G19+I19+K19+M19+O19+Q19+S19+U19+W19+Y19</f>
        <v>12365</v>
      </c>
      <c r="AB19" s="24">
        <f>SUM(D19+F19+H19+J19+L19+N19+P19+R19+T19+V19+X19+Z19)</f>
        <v>0</v>
      </c>
    </row>
    <row r="20" spans="1:28" x14ac:dyDescent="0.25">
      <c r="A20" s="18">
        <v>9</v>
      </c>
      <c r="B20" s="17" t="s">
        <v>74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5">
        <f>C20+E20+G20+I20+K20+M20+O20+Q20+S20+U20+W20+Y20</f>
        <v>0</v>
      </c>
      <c r="AB20" s="24">
        <f>SUM(D20+F20+H20+J20+L20+N20+P20+R20+T20+V20+X20+Z20)</f>
        <v>0</v>
      </c>
    </row>
    <row r="21" spans="1:28" x14ac:dyDescent="0.25">
      <c r="A21" s="18">
        <v>10</v>
      </c>
      <c r="B21" s="17" t="s">
        <v>75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5">
        <f>C21+E21+G21+I21+K21+M21+O21+Q21+S21+U21+W21+Y21</f>
        <v>0</v>
      </c>
      <c r="AB21" s="24">
        <f>SUM(D21+F21+H21+J21+L21+N21+P21+R21+T21+V21+X21+Z21)</f>
        <v>0</v>
      </c>
    </row>
    <row r="22" spans="1:28" x14ac:dyDescent="0.25">
      <c r="A22" s="18">
        <v>11</v>
      </c>
      <c r="B22" s="17" t="s">
        <v>76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5">
        <f>C22+E22+G22+I22+K22+M22+O22+Q22+S22+U22+W22+Y22</f>
        <v>0</v>
      </c>
      <c r="AB22" s="24"/>
    </row>
    <row r="23" spans="1:28" x14ac:dyDescent="0.25">
      <c r="A23" s="19"/>
      <c r="B23" s="20" t="s">
        <v>77</v>
      </c>
      <c r="C23" s="27">
        <f>SUM(C12:C22)</f>
        <v>314697.50999999995</v>
      </c>
      <c r="D23" s="27">
        <f t="shared" ref="D23:Z23" si="0">SUM(D12:D21)</f>
        <v>0</v>
      </c>
      <c r="E23" s="27">
        <f t="shared" si="0"/>
        <v>0</v>
      </c>
      <c r="F23" s="27">
        <f t="shared" si="0"/>
        <v>0</v>
      </c>
      <c r="G23" s="27">
        <f t="shared" si="0"/>
        <v>31436.37</v>
      </c>
      <c r="H23" s="27">
        <f t="shared" si="0"/>
        <v>0</v>
      </c>
      <c r="I23" s="27">
        <f t="shared" si="0"/>
        <v>57328.99</v>
      </c>
      <c r="J23" s="27">
        <f t="shared" si="0"/>
        <v>0</v>
      </c>
      <c r="K23" s="27">
        <f t="shared" si="0"/>
        <v>13446.189999999999</v>
      </c>
      <c r="L23" s="27">
        <f t="shared" si="0"/>
        <v>0</v>
      </c>
      <c r="M23" s="27">
        <f t="shared" si="0"/>
        <v>0</v>
      </c>
      <c r="N23" s="27">
        <f t="shared" si="0"/>
        <v>0</v>
      </c>
      <c r="O23" s="27">
        <f t="shared" si="0"/>
        <v>7306.21</v>
      </c>
      <c r="P23" s="27">
        <f t="shared" si="0"/>
        <v>0</v>
      </c>
      <c r="Q23" s="27">
        <f t="shared" si="0"/>
        <v>43911.5</v>
      </c>
      <c r="R23" s="27">
        <f t="shared" si="0"/>
        <v>0</v>
      </c>
      <c r="S23" s="27">
        <f t="shared" si="0"/>
        <v>63073.08</v>
      </c>
      <c r="T23" s="27">
        <f t="shared" si="0"/>
        <v>0</v>
      </c>
      <c r="U23" s="27">
        <f t="shared" si="0"/>
        <v>162494.59</v>
      </c>
      <c r="V23" s="27">
        <f t="shared" si="0"/>
        <v>0</v>
      </c>
      <c r="W23" s="27">
        <f t="shared" si="0"/>
        <v>4000</v>
      </c>
      <c r="X23" s="27">
        <f t="shared" si="0"/>
        <v>0</v>
      </c>
      <c r="Y23" s="27">
        <f t="shared" si="0"/>
        <v>0</v>
      </c>
      <c r="Z23" s="27">
        <f t="shared" si="0"/>
        <v>0</v>
      </c>
      <c r="AA23" s="28">
        <f>SUM(AA12:AA22)</f>
        <v>697694.44</v>
      </c>
      <c r="AB23" s="29">
        <f>SUM(AB12:AB21)</f>
        <v>0</v>
      </c>
    </row>
    <row r="24" spans="1:28" x14ac:dyDescent="0.25">
      <c r="A24" s="18"/>
      <c r="B24" s="17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5"/>
      <c r="AB24" s="24"/>
    </row>
    <row r="25" spans="1:28" x14ac:dyDescent="0.25">
      <c r="A25" s="18"/>
      <c r="B25" s="21" t="s">
        <v>78</v>
      </c>
      <c r="C25" s="23">
        <v>2476.1</v>
      </c>
      <c r="D25" s="23"/>
      <c r="E25" s="23"/>
      <c r="F25" s="23"/>
      <c r="G25" s="23"/>
      <c r="H25" s="23"/>
      <c r="I25" s="23"/>
      <c r="J25" s="23"/>
      <c r="K25" s="23">
        <v>17997.37</v>
      </c>
      <c r="L25" s="23"/>
      <c r="M25" s="23"/>
      <c r="N25" s="23"/>
      <c r="O25" s="23"/>
      <c r="P25" s="23"/>
      <c r="Q25" s="23">
        <v>1114313.1299999999</v>
      </c>
      <c r="R25" s="23"/>
      <c r="S25" s="23">
        <v>5150</v>
      </c>
      <c r="T25" s="23"/>
      <c r="U25" s="23"/>
      <c r="V25" s="23"/>
      <c r="W25" s="23"/>
      <c r="X25" s="23"/>
      <c r="Y25" s="23"/>
      <c r="Z25" s="23"/>
      <c r="AA25" s="25">
        <f>C25+E25+G25+I25+K25+M25+O25+Q25+S25+U25+W25+Y25</f>
        <v>1139936.5999999999</v>
      </c>
      <c r="AB25" s="24">
        <f>SUM(D25+F25+H25+J25+L25+N25+P25+R25+T25+V25+X25+Z25)</f>
        <v>0</v>
      </c>
    </row>
    <row r="26" spans="1:28" x14ac:dyDescent="0.25">
      <c r="A26" s="18"/>
      <c r="B26" s="17" t="s">
        <v>79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5">
        <f>C26+E26+G26+I26+K26+M26+O26+Q26+S26+U26+W26+Y26</f>
        <v>0</v>
      </c>
      <c r="AB26" s="24">
        <f>SUM(D26+F26+H26+J26+L26+N26+P26+R26+T26+V26+X26+Z26)</f>
        <v>0</v>
      </c>
    </row>
    <row r="27" spans="1:28" x14ac:dyDescent="0.25">
      <c r="A27" s="18"/>
      <c r="B27" s="21" t="s">
        <v>80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5">
        <f>C27+E27+G27+I27+K27+M27+O27+Q27+S27+U27+W27+Y27</f>
        <v>0</v>
      </c>
      <c r="AB27" s="24">
        <f>SUM(D27+F27+H27+J27+L27+N27+P27+R27+T27+V27+X27+Z27)</f>
        <v>0</v>
      </c>
    </row>
    <row r="28" spans="1:28" x14ac:dyDescent="0.25">
      <c r="A28" s="18"/>
      <c r="B28" s="21" t="s">
        <v>81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>
        <v>35450.370000000003</v>
      </c>
      <c r="T28" s="23"/>
      <c r="U28" s="23"/>
      <c r="V28" s="23"/>
      <c r="W28" s="23"/>
      <c r="X28" s="23"/>
      <c r="Y28" s="23"/>
      <c r="Z28" s="23"/>
      <c r="AA28" s="25">
        <f>C28+E28+G28+I28+K28+M28+O28+Q28+S28+U28+W28+Y28</f>
        <v>35450.370000000003</v>
      </c>
      <c r="AB28" s="24">
        <f>SUM(D28+F28+H28+J28+L28+N28+P28+R28+T28+V28+X28+Z28)</f>
        <v>0</v>
      </c>
    </row>
    <row r="29" spans="1:28" x14ac:dyDescent="0.25">
      <c r="A29" s="18"/>
      <c r="B29" s="21" t="s">
        <v>91</v>
      </c>
      <c r="C29" s="23">
        <v>2110.23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5">
        <f>C29+E29+G29+I29+K29+M29+O29+Q29+S29+U29+W29+Y29</f>
        <v>2110.23</v>
      </c>
      <c r="AB29" s="24">
        <f>SUM(D29+F29+H29+J29+L29+N29+P29+R29+T29+V29+X29+Z29)</f>
        <v>0</v>
      </c>
    </row>
    <row r="30" spans="1:28" x14ac:dyDescent="0.25">
      <c r="A30" s="18"/>
      <c r="B30" s="21" t="s">
        <v>82</v>
      </c>
      <c r="C30" s="23">
        <v>26120.47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5">
        <f>C30+E30+G30+I30+K30+M30+O30+Q30+S30+U30+W30+Y30</f>
        <v>26120.47</v>
      </c>
      <c r="AB30" s="24"/>
    </row>
    <row r="31" spans="1:28" x14ac:dyDescent="0.25">
      <c r="A31" s="18"/>
      <c r="B31" s="21" t="s">
        <v>83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>
        <v>22955.93</v>
      </c>
      <c r="P31" s="23"/>
      <c r="Q31" s="23"/>
      <c r="R31" s="23"/>
      <c r="S31" s="23">
        <v>19683.32</v>
      </c>
      <c r="T31" s="23"/>
      <c r="U31" s="23"/>
      <c r="V31" s="23"/>
      <c r="W31" s="23"/>
      <c r="X31" s="23"/>
      <c r="Y31" s="23"/>
      <c r="Z31" s="23"/>
      <c r="AA31" s="25">
        <f>C31+E31+G31+I31+K31+M31+O31+Q31+S31+U31+W31+Y31</f>
        <v>42639.25</v>
      </c>
      <c r="AB31" s="24"/>
    </row>
    <row r="32" spans="1:28" x14ac:dyDescent="0.25">
      <c r="A32" s="18"/>
      <c r="B32" s="21" t="s">
        <v>84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5">
        <f>C32+E32+G32+I32+K32+M32+O32+Q32+S32+U32+W32+Y32</f>
        <v>0</v>
      </c>
      <c r="AB32" s="24"/>
    </row>
    <row r="33" spans="1:28" x14ac:dyDescent="0.25">
      <c r="A33" s="18"/>
      <c r="B33" s="21" t="s">
        <v>85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5">
        <f>C33+E33+G33+I33+K33+M33+O33+Q33+S33+U33+W33+Y33</f>
        <v>0</v>
      </c>
      <c r="AB33" s="24"/>
    </row>
    <row r="34" spans="1:28" x14ac:dyDescent="0.25">
      <c r="A34" s="18"/>
      <c r="B34" s="21" t="s">
        <v>86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5">
        <f>C34+E34+G34+I34+K34+M34+O34+Q34+S34+U34+W34+Y34</f>
        <v>0</v>
      </c>
      <c r="AB34" s="24"/>
    </row>
    <row r="35" spans="1:28" x14ac:dyDescent="0.25">
      <c r="A35" s="19"/>
      <c r="B35" s="20" t="s">
        <v>87</v>
      </c>
      <c r="C35" s="27">
        <f>SUM(C25:C34)</f>
        <v>30706.800000000003</v>
      </c>
      <c r="D35" s="27">
        <f t="shared" ref="D35:Z35" si="1">SUM(D25:D34)</f>
        <v>0</v>
      </c>
      <c r="E35" s="27">
        <f t="shared" si="1"/>
        <v>0</v>
      </c>
      <c r="F35" s="27">
        <f t="shared" si="1"/>
        <v>0</v>
      </c>
      <c r="G35" s="27">
        <f t="shared" si="1"/>
        <v>0</v>
      </c>
      <c r="H35" s="27">
        <f t="shared" si="1"/>
        <v>0</v>
      </c>
      <c r="I35" s="27">
        <f t="shared" si="1"/>
        <v>0</v>
      </c>
      <c r="J35" s="27">
        <f t="shared" si="1"/>
        <v>0</v>
      </c>
      <c r="K35" s="27">
        <f t="shared" si="1"/>
        <v>17997.37</v>
      </c>
      <c r="L35" s="27">
        <f t="shared" si="1"/>
        <v>0</v>
      </c>
      <c r="M35" s="27">
        <f t="shared" si="1"/>
        <v>0</v>
      </c>
      <c r="N35" s="27">
        <f t="shared" si="1"/>
        <v>0</v>
      </c>
      <c r="O35" s="27">
        <f t="shared" si="1"/>
        <v>22955.93</v>
      </c>
      <c r="P35" s="27">
        <f t="shared" si="1"/>
        <v>0</v>
      </c>
      <c r="Q35" s="27">
        <f t="shared" si="1"/>
        <v>1114313.1299999999</v>
      </c>
      <c r="R35" s="27">
        <f t="shared" si="1"/>
        <v>0</v>
      </c>
      <c r="S35" s="27">
        <f t="shared" si="1"/>
        <v>60283.69</v>
      </c>
      <c r="T35" s="27">
        <f t="shared" si="1"/>
        <v>0</v>
      </c>
      <c r="U35" s="27">
        <f t="shared" si="1"/>
        <v>0</v>
      </c>
      <c r="V35" s="27">
        <f t="shared" si="1"/>
        <v>0</v>
      </c>
      <c r="W35" s="27">
        <f t="shared" si="1"/>
        <v>0</v>
      </c>
      <c r="X35" s="27">
        <f t="shared" si="1"/>
        <v>0</v>
      </c>
      <c r="Y35" s="27">
        <f t="shared" si="1"/>
        <v>0</v>
      </c>
      <c r="Z35" s="27">
        <f t="shared" si="1"/>
        <v>0</v>
      </c>
      <c r="AA35" s="28">
        <f>SUM(AA25:AA34)</f>
        <v>1246256.92</v>
      </c>
      <c r="AB35" s="24">
        <f>SUM(D35+F35+H35+J35+L35+N35+P35+R35+T35+V35+X35+Z35)</f>
        <v>0</v>
      </c>
    </row>
    <row r="36" spans="1:28" x14ac:dyDescent="0.25">
      <c r="A36" s="18"/>
      <c r="B36" s="17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5"/>
      <c r="AB36" s="24"/>
    </row>
    <row r="37" spans="1:28" x14ac:dyDescent="0.25">
      <c r="A37" s="19">
        <v>300</v>
      </c>
      <c r="B37" s="20" t="s">
        <v>88</v>
      </c>
      <c r="C37" s="27">
        <v>19954.77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5">
        <f>C37+E37+G37+I37+K37+M37+O37+Q37+S37+U37+W37+Y37</f>
        <v>19954.77</v>
      </c>
      <c r="AB37" s="24">
        <f>SUM(D37+F37+H37+J37+L37+N37+P37+R37+T37+V37+X37+Z37)</f>
        <v>0</v>
      </c>
    </row>
    <row r="38" spans="1:28" x14ac:dyDescent="0.25">
      <c r="A38" s="18"/>
      <c r="B38" s="17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5"/>
      <c r="AB38" s="24"/>
    </row>
    <row r="39" spans="1:28" x14ac:dyDescent="0.25">
      <c r="A39" s="19">
        <v>400</v>
      </c>
      <c r="B39" s="20" t="s">
        <v>89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5">
        <f>C39+E39+G39+I39+K39+M39+O39+Q39+S39+U39+W39+Y39</f>
        <v>0</v>
      </c>
      <c r="AB39" s="24">
        <f>SUM(D39+F39+H39+J39+L39+N39+P39+R39+T39+V39+X39+Z39)</f>
        <v>0</v>
      </c>
    </row>
    <row r="40" spans="1:28" ht="15.75" thickBot="1" x14ac:dyDescent="0.3">
      <c r="A40" s="18"/>
      <c r="B40" s="17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6"/>
      <c r="AB40" s="24"/>
    </row>
    <row r="41" spans="1:28" ht="16.5" thickTop="1" thickBot="1" x14ac:dyDescent="0.3">
      <c r="A41" s="45" t="s">
        <v>90</v>
      </c>
      <c r="B41" s="46"/>
      <c r="C41" s="37">
        <f>SUM(C23+C35+C37+C39)</f>
        <v>365359.07999999996</v>
      </c>
      <c r="D41" s="37">
        <f t="shared" ref="D41:Y41" si="2">SUM(D23+D35+D37+D39)</f>
        <v>0</v>
      </c>
      <c r="E41" s="37">
        <f t="shared" si="2"/>
        <v>0</v>
      </c>
      <c r="F41" s="37">
        <f t="shared" si="2"/>
        <v>0</v>
      </c>
      <c r="G41" s="37">
        <f t="shared" si="2"/>
        <v>31436.37</v>
      </c>
      <c r="H41" s="37">
        <f t="shared" si="2"/>
        <v>0</v>
      </c>
      <c r="I41" s="37">
        <f t="shared" si="2"/>
        <v>57328.99</v>
      </c>
      <c r="J41" s="37">
        <f t="shared" si="2"/>
        <v>0</v>
      </c>
      <c r="K41" s="37">
        <f t="shared" si="2"/>
        <v>31443.559999999998</v>
      </c>
      <c r="L41" s="37">
        <f t="shared" si="2"/>
        <v>0</v>
      </c>
      <c r="M41" s="37">
        <f t="shared" si="2"/>
        <v>0</v>
      </c>
      <c r="N41" s="37">
        <f t="shared" si="2"/>
        <v>0</v>
      </c>
      <c r="O41" s="37">
        <f t="shared" si="2"/>
        <v>30262.14</v>
      </c>
      <c r="P41" s="37">
        <f t="shared" si="2"/>
        <v>0</v>
      </c>
      <c r="Q41" s="37">
        <f t="shared" si="2"/>
        <v>1158224.6299999999</v>
      </c>
      <c r="R41" s="37">
        <f t="shared" si="2"/>
        <v>0</v>
      </c>
      <c r="S41" s="37">
        <f t="shared" si="2"/>
        <v>123356.77</v>
      </c>
      <c r="T41" s="37">
        <f t="shared" si="2"/>
        <v>0</v>
      </c>
      <c r="U41" s="37">
        <f t="shared" si="2"/>
        <v>162494.59</v>
      </c>
      <c r="V41" s="37">
        <f t="shared" si="2"/>
        <v>0</v>
      </c>
      <c r="W41" s="37">
        <f t="shared" si="2"/>
        <v>4000</v>
      </c>
      <c r="X41" s="37">
        <f t="shared" si="2"/>
        <v>0</v>
      </c>
      <c r="Y41" s="37">
        <f t="shared" si="2"/>
        <v>0</v>
      </c>
      <c r="Z41" s="37">
        <f>SUM(Z23+Z35+Z37+Z39)</f>
        <v>0</v>
      </c>
      <c r="AA41" s="37">
        <f>SUM(AA23+AA35+AA37+AA39)</f>
        <v>1963906.13</v>
      </c>
      <c r="AB41" s="37">
        <f t="shared" ref="AB41" si="3">SUM(AB23+AB35+AB37+AB39)</f>
        <v>0</v>
      </c>
    </row>
    <row r="42" spans="1:28" ht="15.75" thickTop="1" x14ac:dyDescent="0.25">
      <c r="B42" t="s">
        <v>96</v>
      </c>
    </row>
  </sheetData>
  <mergeCells count="21">
    <mergeCell ref="A3:C3"/>
    <mergeCell ref="A4:C4"/>
    <mergeCell ref="A9:B9"/>
    <mergeCell ref="C10:D10"/>
    <mergeCell ref="A1:C1"/>
    <mergeCell ref="A2:C2"/>
    <mergeCell ref="A5:C5"/>
    <mergeCell ref="AA10:AB10"/>
    <mergeCell ref="U10:V10"/>
    <mergeCell ref="G10:H10"/>
    <mergeCell ref="I10:J10"/>
    <mergeCell ref="E10:F10"/>
    <mergeCell ref="O10:P10"/>
    <mergeCell ref="Q10:R10"/>
    <mergeCell ref="K10:L10"/>
    <mergeCell ref="M10:N10"/>
    <mergeCell ref="A41:B41"/>
    <mergeCell ref="A10:B11"/>
    <mergeCell ref="W10:X10"/>
    <mergeCell ref="Y10:Z10"/>
    <mergeCell ref="S10:T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ENTRATA</vt:lpstr>
      <vt:lpstr>SPESA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ragioneria</dc:creator>
  <cp:lastModifiedBy>ragioneria</cp:lastModifiedBy>
  <dcterms:created xsi:type="dcterms:W3CDTF">2017-03-29T13:43:29Z</dcterms:created>
  <dcterms:modified xsi:type="dcterms:W3CDTF">2017-03-30T09:15:05Z</dcterms:modified>
</cp:coreProperties>
</file>